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4\"/>
    </mc:Choice>
  </mc:AlternateContent>
  <xr:revisionPtr revIDLastSave="0" documentId="13_ncr:1_{09C373C8-43F7-4912-88A9-7F9DD0FC841C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12-01" sheetId="4" r:id="rId4"/>
    <sheet name="ОСР 305-02-01" sheetId="5" r:id="rId5"/>
    <sheet name="ОСР 305-09-01" sheetId="6" r:id="rId6"/>
    <sheet name="ОСР 305-12-01" sheetId="7" r:id="rId7"/>
    <sheet name="ОСР 525-02-01(1)" sheetId="8" r:id="rId8"/>
    <sheet name="ОСР 525-09-01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2" l="1"/>
  <c r="G72" i="2"/>
  <c r="F72" i="2"/>
  <c r="E72" i="2"/>
  <c r="D72" i="2"/>
  <c r="H71" i="2"/>
  <c r="G71" i="2"/>
  <c r="F71" i="2"/>
  <c r="E71" i="2"/>
  <c r="D71" i="2"/>
  <c r="H70" i="2"/>
  <c r="G70" i="2"/>
  <c r="F70" i="2"/>
  <c r="E70" i="2"/>
  <c r="D70" i="2"/>
  <c r="H68" i="2"/>
  <c r="G68" i="2"/>
  <c r="F68" i="2"/>
  <c r="E68" i="2"/>
  <c r="D68" i="2"/>
  <c r="H67" i="2"/>
  <c r="G67" i="2"/>
  <c r="F67" i="2"/>
  <c r="E67" i="2"/>
  <c r="D67" i="2"/>
  <c r="H66" i="2"/>
  <c r="G66" i="2"/>
  <c r="F66" i="2"/>
  <c r="E66" i="2"/>
  <c r="D66" i="2"/>
  <c r="H59" i="2"/>
  <c r="G59" i="2"/>
  <c r="F59" i="2"/>
  <c r="E59" i="2"/>
  <c r="D59" i="2"/>
  <c r="H58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<sst xmlns="http://schemas.openxmlformats.org/spreadsheetml/2006/main" count="394" uniqueCount="152">
  <si>
    <t>СВОДКА ЗАТРАТ</t>
  </si>
  <si>
    <t>P_0584</t>
  </si>
  <si>
    <t>(идентификатор инвестиционного проекта)</t>
  </si>
  <si>
    <t>Реконструкция ВЛ-0,4 кВ (протяженностью 0,18км) от КТП Б 1716 10/0,4/400 кВА с заменой КТП 10/0,4/400 кВА, установка приборов учета (1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</si>
  <si>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</si>
  <si>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</si>
  <si>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</si>
  <si>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</si>
  <si>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</si>
  <si>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</si>
  <si>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</si>
  <si>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</si>
  <si>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</si>
  <si>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</si>
  <si>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</si>
  <si>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</si>
  <si>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</si>
  <si>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</si>
  <si>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</si>
  <si>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</si>
  <si>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</si>
  <si>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</si>
  <si>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</si>
  <si>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</si>
  <si>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</si>
  <si>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</si>
  <si>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</si>
  <si>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</si>
  <si>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</si>
  <si>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</si>
  <si>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</si>
  <si>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</si>
  <si>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</si>
  <si>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</si>
  <si>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</si>
  <si>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</si>
  <si>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</si>
  <si>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</si>
  <si>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</si>
  <si>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</si>
  <si>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</si>
  <si>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</si>
  <si>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</si>
  <si>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</si>
  <si>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ОС-305-02-01</t>
  </si>
  <si>
    <t>"Реконструкция КТП 43/100 кВА с заменой на КТП 400 кВА" Кинельский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</si>
  <si>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</si>
  <si>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</si>
  <si>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</si>
  <si>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</si>
  <si>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</si>
  <si>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</si>
  <si>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</si>
  <si>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</si>
  <si>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</si>
  <si>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</si>
  <si>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</si>
  <si>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</si>
  <si>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</si>
  <si>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</si>
  <si>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</si>
  <si>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</si>
  <si>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</si>
  <si>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</si>
  <si>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</si>
  <si>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</si>
  <si>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ОС-305-09-01</t>
  </si>
  <si>
    <t>Пусконаладочные работы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</si>
  <si>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</si>
  <si>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</si>
  <si>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</si>
  <si>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</si>
  <si>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</si>
  <si>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</si>
  <si>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</si>
  <si>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</si>
  <si>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</si>
  <si>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</si>
  <si>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</si>
  <si>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</si>
  <si>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</si>
  <si>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</si>
  <si>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</si>
  <si>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</si>
  <si>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</si>
  <si>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</si>
  <si>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</si>
  <si>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</si>
  <si>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</si>
  <si>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</si>
  <si>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</si>
  <si>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</si>
  <si>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</si>
  <si>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</si>
  <si>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</si>
  <si>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</si>
  <si>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</si>
  <si>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</si>
  <si>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</si>
  <si>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</si>
  <si>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</si>
  <si>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</si>
  <si>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</si>
  <si>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305-02-01</t>
  </si>
  <si>
    <t>Реконструкция КТП 43/100 кВА с заменой на КТП 400 кВА Кинельский район Самарская область</t>
  </si>
  <si>
    <t>ЛС-305-01</t>
  </si>
  <si>
    <t>КТП 400 кВА</t>
  </si>
  <si>
    <t>ОБЪЕКТНЫЙ СМЕТНЫЙ РАСЧЕТ № ОСР 305-09-01</t>
  </si>
  <si>
    <t>ЛС-305-09-01</t>
  </si>
  <si>
    <t>ОБЪЕКТНЫЙ СМЕТНЫЙ РАСЧЕТ № ОСР 305-12-01</t>
  </si>
  <si>
    <t>ОБЪЕКТНЫЙ СМЕТНЫЙ РАСЧЕТ № ОСР 525-09-01</t>
  </si>
  <si>
    <t>ЛС-525-09-01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</si>
  <si>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</si>
  <si>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</si>
  <si>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</si>
  <si>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</si>
  <si>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</si>
  <si>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</si>
  <si>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</si>
  <si>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</si>
  <si>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</si>
  <si>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</si>
  <si>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</si>
  <si>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</si>
  <si>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</si>
  <si>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</si>
  <si>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</si>
  <si>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ОСР 525-12-01</t>
  </si>
  <si>
    <t>Реконструкция ВЛ одноцепная</t>
  </si>
  <si>
    <t>км</t>
  </si>
  <si>
    <t>ОСР 305-12-01</t>
  </si>
  <si>
    <t>Монтаж (реконструкция) КТП однотрансформаторная 400 кВА</t>
  </si>
  <si>
    <t>ОСР 305-02-01</t>
  </si>
  <si>
    <t>ОСР 305-09-01</t>
  </si>
  <si>
    <t>ОСР 525-09-01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</si>
  <si>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</si>
  <si>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</si>
  <si>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</si>
  <si>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</si>
  <si>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</si>
  <si>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</si>
  <si>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</si>
  <si>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</si>
  <si>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</si>
  <si>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</si>
  <si>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</si>
  <si>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Светильник ДКУ-50W IP65</t>
  </si>
  <si>
    <t>КТП 400 кВА тупиковая</t>
  </si>
  <si>
    <t>10/0.4</t>
  </si>
  <si>
    <t>Провод СИП-2 3*95+1*95+1*25</t>
  </si>
  <si>
    <t>Стойка ж/б СНЦс-5,1-11,5</t>
  </si>
  <si>
    <t>Стойка ж/б СВ95-3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</si>
</sst>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6" zoomScale="90" zoomScaleNormal="90" workbookViewId="0">
      <selection activeCell="B24" sqref="B24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7.3320312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49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83" t="s">
        <v>0</v>
      </c>
      <c r="B12" s="83"/>
      <c r="C12" s="83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05" customHeight="1">
      <c r="A17" s="85" t="s">
        <v>2</v>
      </c>
      <c r="B17" s="85"/>
      <c r="C17" s="85"/>
    </row>
    <row r="18" spans="1:9" ht="16.0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05" customHeight="1">
      <c r="A20" s="85" t="s">
        <v>4</v>
      </c>
      <c r="B20" s="85"/>
      <c r="C20" s="85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0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ССР!G63*1.2</f>
        <v>610.19002989473995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610.19002989473995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101.69833989474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C30*I37</f>
        <v>675.19630652437695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0.6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405.11778391462599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ССР!D72+ССР!E72</f>
        <v>2523.6310438221899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ССР!F72</f>
        <v>4723.7080662014996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ССР!G72-'Сводка затрат'!C29</f>
        <v>254.74832962416701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7502.0874396478503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1250.34790964785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8702.3636634323102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0.6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5221.4181980593903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5626.5359819740097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1" sqref="B1:B1048576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80</v>
      </c>
      <c r="D13" s="32">
        <v>0</v>
      </c>
      <c r="E13" s="32">
        <v>0</v>
      </c>
      <c r="F13" s="32">
        <v>0</v>
      </c>
      <c r="G13" s="32">
        <v>109.21263157895</v>
      </c>
      <c r="H13" s="32">
        <v>109.21263157895</v>
      </c>
      <c r="J13" s="20"/>
    </row>
    <row r="14" spans="1:14" ht="16.95" customHeight="1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109.21263157895</v>
      </c>
      <c r="H14" s="32">
        <v>109.21263157895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60" zoomScale="75" zoomScaleNormal="75" workbookViewId="0">
      <selection activeCell="H3" sqref="H3:H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112</v>
      </c>
      <c r="B1" s="10" t="s">
        <v>113</v>
      </c>
      <c r="C1" s="10" t="s">
        <v>114</v>
      </c>
      <c r="D1" s="10" t="s">
        <v>115</v>
      </c>
      <c r="E1" s="10" t="s">
        <v>116</v>
      </c>
      <c r="F1" s="10" t="s">
        <v>117</v>
      </c>
      <c r="G1" s="10" t="s">
        <v>118</v>
      </c>
      <c r="H1" s="10" t="s">
        <v>119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/>
      <c r="B3" s="95"/>
      <c r="C3" s="11"/>
      <c r="D3" s="12">
        <v>77.47</v>
      </c>
      <c r="E3" s="13"/>
      <c r="F3" s="13"/>
      <c r="G3" s="13"/>
      <c r="H3" s="14"/>
    </row>
    <row r="4" spans="1:8">
      <c r="A4" s="100" t="s">
        <v>120</v>
      </c>
      <c r="B4" s="15" t="s">
        <v>121</v>
      </c>
      <c r="C4" s="11"/>
      <c r="D4" s="12">
        <v>71.25</v>
      </c>
      <c r="E4" s="13"/>
      <c r="F4" s="13"/>
      <c r="G4" s="13"/>
      <c r="H4" s="14"/>
    </row>
    <row r="5" spans="1:8">
      <c r="A5" s="100"/>
      <c r="B5" s="15" t="s">
        <v>122</v>
      </c>
      <c r="C5" s="10"/>
      <c r="D5" s="12">
        <v>6.22</v>
      </c>
      <c r="E5" s="13"/>
      <c r="F5" s="13"/>
      <c r="G5" s="13"/>
      <c r="H5" s="16"/>
    </row>
    <row r="6" spans="1:8">
      <c r="A6" s="101"/>
      <c r="B6" s="15" t="s">
        <v>123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124</v>
      </c>
      <c r="C7" s="10"/>
      <c r="D7" s="12">
        <v>0</v>
      </c>
      <c r="E7" s="13"/>
      <c r="F7" s="13"/>
      <c r="G7" s="13"/>
      <c r="H7" s="16"/>
    </row>
    <row r="8" spans="1:8">
      <c r="A8" s="96" t="s">
        <v>99</v>
      </c>
      <c r="B8" s="97"/>
      <c r="C8" s="100" t="s">
        <v>125</v>
      </c>
      <c r="D8" s="17">
        <v>77.47</v>
      </c>
      <c r="E8" s="13">
        <v>1</v>
      </c>
      <c r="F8" s="13" t="s">
        <v>126</v>
      </c>
      <c r="G8" s="17">
        <v>77.47</v>
      </c>
      <c r="H8" s="16"/>
    </row>
    <row r="9" spans="1:8">
      <c r="A9" s="102">
        <v>1</v>
      </c>
      <c r="B9" s="15" t="s">
        <v>121</v>
      </c>
      <c r="C9" s="100"/>
      <c r="D9" s="17">
        <v>71.25</v>
      </c>
      <c r="E9" s="13"/>
      <c r="F9" s="13"/>
      <c r="G9" s="13"/>
      <c r="H9" s="101" t="s">
        <v>43</v>
      </c>
    </row>
    <row r="10" spans="1:8">
      <c r="A10" s="100"/>
      <c r="B10" s="15" t="s">
        <v>122</v>
      </c>
      <c r="C10" s="100"/>
      <c r="D10" s="17">
        <v>6.22</v>
      </c>
      <c r="E10" s="13"/>
      <c r="F10" s="13"/>
      <c r="G10" s="13"/>
      <c r="H10" s="101"/>
    </row>
    <row r="11" spans="1:8">
      <c r="A11" s="100"/>
      <c r="B11" s="15" t="s">
        <v>123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124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80</v>
      </c>
      <c r="B13" s="95"/>
      <c r="C13" s="10"/>
      <c r="D13" s="12">
        <v>508.49169157895</v>
      </c>
      <c r="E13" s="13"/>
      <c r="F13" s="13"/>
      <c r="G13" s="13"/>
      <c r="H13" s="16"/>
    </row>
    <row r="14" spans="1:8">
      <c r="A14" s="100" t="s">
        <v>127</v>
      </c>
      <c r="B14" s="15" t="s">
        <v>121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122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123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124</v>
      </c>
      <c r="C17" s="10"/>
      <c r="D17" s="12">
        <v>118.10763157895001</v>
      </c>
      <c r="E17" s="13"/>
      <c r="F17" s="13"/>
      <c r="G17" s="13"/>
      <c r="H17" s="16"/>
    </row>
    <row r="18" spans="1:8">
      <c r="A18" s="96" t="s">
        <v>80</v>
      </c>
      <c r="B18" s="97"/>
      <c r="C18" s="100" t="s">
        <v>125</v>
      </c>
      <c r="D18" s="17">
        <v>8.8949999999999996</v>
      </c>
      <c r="E18" s="13">
        <v>1</v>
      </c>
      <c r="F18" s="13" t="s">
        <v>126</v>
      </c>
      <c r="G18" s="17">
        <v>8.8949999999999996</v>
      </c>
      <c r="H18" s="16"/>
    </row>
    <row r="19" spans="1:8">
      <c r="A19" s="102">
        <v>1</v>
      </c>
      <c r="B19" s="15" t="s">
        <v>121</v>
      </c>
      <c r="C19" s="100"/>
      <c r="D19" s="17">
        <v>0</v>
      </c>
      <c r="E19" s="13"/>
      <c r="F19" s="13"/>
      <c r="G19" s="13"/>
      <c r="H19" s="101" t="s">
        <v>43</v>
      </c>
    </row>
    <row r="20" spans="1:8">
      <c r="A20" s="100"/>
      <c r="B20" s="15" t="s">
        <v>122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123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124</v>
      </c>
      <c r="C22" s="100"/>
      <c r="D22" s="17">
        <v>8.8949999999999996</v>
      </c>
      <c r="E22" s="13"/>
      <c r="F22" s="13"/>
      <c r="G22" s="13"/>
      <c r="H22" s="101"/>
    </row>
    <row r="23" spans="1:8">
      <c r="A23" s="96" t="s">
        <v>80</v>
      </c>
      <c r="B23" s="97"/>
      <c r="C23" s="100" t="s">
        <v>128</v>
      </c>
      <c r="D23" s="17">
        <v>109.21263157895</v>
      </c>
      <c r="E23" s="13">
        <v>0.18</v>
      </c>
      <c r="F23" s="13" t="s">
        <v>129</v>
      </c>
      <c r="G23" s="17">
        <v>606.73684210526005</v>
      </c>
      <c r="H23" s="16"/>
    </row>
    <row r="24" spans="1:8">
      <c r="A24" s="102">
        <v>2</v>
      </c>
      <c r="B24" s="15" t="s">
        <v>121</v>
      </c>
      <c r="C24" s="100"/>
      <c r="D24" s="17">
        <v>0</v>
      </c>
      <c r="E24" s="13"/>
      <c r="F24" s="13"/>
      <c r="G24" s="13"/>
      <c r="H24" s="101" t="s">
        <v>43</v>
      </c>
    </row>
    <row r="25" spans="1:8">
      <c r="A25" s="100"/>
      <c r="B25" s="15" t="s">
        <v>122</v>
      </c>
      <c r="C25" s="100"/>
      <c r="D25" s="17">
        <v>0</v>
      </c>
      <c r="E25" s="13"/>
      <c r="F25" s="13"/>
      <c r="G25" s="13"/>
      <c r="H25" s="101"/>
    </row>
    <row r="26" spans="1:8">
      <c r="A26" s="100"/>
      <c r="B26" s="15" t="s">
        <v>123</v>
      </c>
      <c r="C26" s="100"/>
      <c r="D26" s="17">
        <v>0</v>
      </c>
      <c r="E26" s="13"/>
      <c r="F26" s="13"/>
      <c r="G26" s="13"/>
      <c r="H26" s="101"/>
    </row>
    <row r="27" spans="1:8">
      <c r="A27" s="100"/>
      <c r="B27" s="15" t="s">
        <v>124</v>
      </c>
      <c r="C27" s="100"/>
      <c r="D27" s="17">
        <v>109.21263157895</v>
      </c>
      <c r="E27" s="13"/>
      <c r="F27" s="13"/>
      <c r="G27" s="13"/>
      <c r="H27" s="101"/>
    </row>
    <row r="28" spans="1:8">
      <c r="A28" s="100" t="s">
        <v>130</v>
      </c>
      <c r="B28" s="15" t="s">
        <v>121</v>
      </c>
      <c r="C28" s="10"/>
      <c r="D28" s="12">
        <v>0</v>
      </c>
      <c r="E28" s="13"/>
      <c r="F28" s="13"/>
      <c r="G28" s="13"/>
      <c r="H28" s="16"/>
    </row>
    <row r="29" spans="1:8">
      <c r="A29" s="100"/>
      <c r="B29" s="15" t="s">
        <v>122</v>
      </c>
      <c r="C29" s="10"/>
      <c r="D29" s="12">
        <v>0</v>
      </c>
      <c r="E29" s="13"/>
      <c r="F29" s="13"/>
      <c r="G29" s="13"/>
      <c r="H29" s="16"/>
    </row>
    <row r="30" spans="1:8">
      <c r="A30" s="100"/>
      <c r="B30" s="15" t="s">
        <v>123</v>
      </c>
      <c r="C30" s="10"/>
      <c r="D30" s="12">
        <v>0</v>
      </c>
      <c r="E30" s="13"/>
      <c r="F30" s="13"/>
      <c r="G30" s="13"/>
      <c r="H30" s="16"/>
    </row>
    <row r="31" spans="1:8">
      <c r="A31" s="100"/>
      <c r="B31" s="15" t="s">
        <v>124</v>
      </c>
      <c r="C31" s="10"/>
      <c r="D31" s="12">
        <v>508.49169157895</v>
      </c>
      <c r="E31" s="13"/>
      <c r="F31" s="13"/>
      <c r="G31" s="13"/>
      <c r="H31" s="16"/>
    </row>
    <row r="32" spans="1:8">
      <c r="A32" s="96" t="s">
        <v>80</v>
      </c>
      <c r="B32" s="97"/>
      <c r="C32" s="100" t="s">
        <v>131</v>
      </c>
      <c r="D32" s="17">
        <v>390.38405999999998</v>
      </c>
      <c r="E32" s="13">
        <v>1</v>
      </c>
      <c r="F32" s="13" t="s">
        <v>126</v>
      </c>
      <c r="G32" s="17">
        <v>390.38405999999998</v>
      </c>
      <c r="H32" s="16"/>
    </row>
    <row r="33" spans="1:8">
      <c r="A33" s="102">
        <v>1</v>
      </c>
      <c r="B33" s="15" t="s">
        <v>121</v>
      </c>
      <c r="C33" s="100"/>
      <c r="D33" s="17">
        <v>0</v>
      </c>
      <c r="E33" s="13"/>
      <c r="F33" s="13"/>
      <c r="G33" s="13"/>
      <c r="H33" s="101" t="s">
        <v>45</v>
      </c>
    </row>
    <row r="34" spans="1:8">
      <c r="A34" s="100"/>
      <c r="B34" s="15" t="s">
        <v>122</v>
      </c>
      <c r="C34" s="100"/>
      <c r="D34" s="17">
        <v>0</v>
      </c>
      <c r="E34" s="13"/>
      <c r="F34" s="13"/>
      <c r="G34" s="13"/>
      <c r="H34" s="101"/>
    </row>
    <row r="35" spans="1:8">
      <c r="A35" s="100"/>
      <c r="B35" s="15" t="s">
        <v>123</v>
      </c>
      <c r="C35" s="100"/>
      <c r="D35" s="17">
        <v>0</v>
      </c>
      <c r="E35" s="13"/>
      <c r="F35" s="13"/>
      <c r="G35" s="13"/>
      <c r="H35" s="101"/>
    </row>
    <row r="36" spans="1:8">
      <c r="A36" s="100"/>
      <c r="B36" s="15" t="s">
        <v>124</v>
      </c>
      <c r="C36" s="100"/>
      <c r="D36" s="17">
        <v>390.38405999999998</v>
      </c>
      <c r="E36" s="13"/>
      <c r="F36" s="13"/>
      <c r="G36" s="13"/>
      <c r="H36" s="101"/>
    </row>
    <row r="37" spans="1:8" ht="24.6">
      <c r="A37" s="98" t="s">
        <v>104</v>
      </c>
      <c r="B37" s="95"/>
      <c r="C37" s="10"/>
      <c r="D37" s="12">
        <v>4734.4414068495998</v>
      </c>
      <c r="E37" s="13"/>
      <c r="F37" s="13"/>
      <c r="G37" s="13"/>
      <c r="H37" s="16"/>
    </row>
    <row r="38" spans="1:8">
      <c r="A38" s="100" t="s">
        <v>132</v>
      </c>
      <c r="B38" s="15" t="s">
        <v>121</v>
      </c>
      <c r="C38" s="10"/>
      <c r="D38" s="12">
        <v>850.80290444695004</v>
      </c>
      <c r="E38" s="13"/>
      <c r="F38" s="13"/>
      <c r="G38" s="13"/>
      <c r="H38" s="16"/>
    </row>
    <row r="39" spans="1:8">
      <c r="A39" s="100"/>
      <c r="B39" s="15" t="s">
        <v>122</v>
      </c>
      <c r="C39" s="10"/>
      <c r="D39" s="12">
        <v>61.868222304359001</v>
      </c>
      <c r="E39" s="13"/>
      <c r="F39" s="13"/>
      <c r="G39" s="13"/>
      <c r="H39" s="16"/>
    </row>
    <row r="40" spans="1:8">
      <c r="A40" s="100"/>
      <c r="B40" s="15" t="s">
        <v>123</v>
      </c>
      <c r="C40" s="10"/>
      <c r="D40" s="12">
        <v>3821.7702800983002</v>
      </c>
      <c r="E40" s="13"/>
      <c r="F40" s="13"/>
      <c r="G40" s="13"/>
      <c r="H40" s="16"/>
    </row>
    <row r="41" spans="1:8">
      <c r="A41" s="100"/>
      <c r="B41" s="15" t="s">
        <v>124</v>
      </c>
      <c r="C41" s="10"/>
      <c r="D41" s="12">
        <v>0</v>
      </c>
      <c r="E41" s="13"/>
      <c r="F41" s="13"/>
      <c r="G41" s="13"/>
      <c r="H41" s="16"/>
    </row>
    <row r="42" spans="1:8">
      <c r="A42" s="96" t="s">
        <v>106</v>
      </c>
      <c r="B42" s="97"/>
      <c r="C42" s="100" t="s">
        <v>131</v>
      </c>
      <c r="D42" s="17">
        <v>4734.4414068495998</v>
      </c>
      <c r="E42" s="13">
        <v>1</v>
      </c>
      <c r="F42" s="13" t="s">
        <v>126</v>
      </c>
      <c r="G42" s="17">
        <v>4734.4414068495998</v>
      </c>
      <c r="H42" s="16"/>
    </row>
    <row r="43" spans="1:8">
      <c r="A43" s="102">
        <v>1</v>
      </c>
      <c r="B43" s="15" t="s">
        <v>121</v>
      </c>
      <c r="C43" s="100"/>
      <c r="D43" s="17">
        <v>850.80290444695004</v>
      </c>
      <c r="E43" s="13"/>
      <c r="F43" s="13"/>
      <c r="G43" s="13"/>
      <c r="H43" s="101" t="s">
        <v>45</v>
      </c>
    </row>
    <row r="44" spans="1:8">
      <c r="A44" s="100"/>
      <c r="B44" s="15" t="s">
        <v>122</v>
      </c>
      <c r="C44" s="100"/>
      <c r="D44" s="17">
        <v>61.868222304359001</v>
      </c>
      <c r="E44" s="13"/>
      <c r="F44" s="13"/>
      <c r="G44" s="13"/>
      <c r="H44" s="101"/>
    </row>
    <row r="45" spans="1:8">
      <c r="A45" s="100"/>
      <c r="B45" s="15" t="s">
        <v>123</v>
      </c>
      <c r="C45" s="100"/>
      <c r="D45" s="17">
        <v>3821.7702800983002</v>
      </c>
      <c r="E45" s="13"/>
      <c r="F45" s="13"/>
      <c r="G45" s="13"/>
      <c r="H45" s="101"/>
    </row>
    <row r="46" spans="1:8">
      <c r="A46" s="100"/>
      <c r="B46" s="15" t="s">
        <v>124</v>
      </c>
      <c r="C46" s="100"/>
      <c r="D46" s="17">
        <v>0</v>
      </c>
      <c r="E46" s="13"/>
      <c r="F46" s="13"/>
      <c r="G46" s="13"/>
      <c r="H46" s="101"/>
    </row>
    <row r="47" spans="1:8" ht="24.6">
      <c r="A47" s="98" t="s">
        <v>67</v>
      </c>
      <c r="B47" s="95"/>
      <c r="C47" s="10"/>
      <c r="D47" s="12">
        <v>107.37054012221</v>
      </c>
      <c r="E47" s="13"/>
      <c r="F47" s="13"/>
      <c r="G47" s="13"/>
      <c r="H47" s="16"/>
    </row>
    <row r="48" spans="1:8">
      <c r="A48" s="100" t="s">
        <v>133</v>
      </c>
      <c r="B48" s="15" t="s">
        <v>121</v>
      </c>
      <c r="C48" s="10"/>
      <c r="D48" s="12">
        <v>0</v>
      </c>
      <c r="E48" s="13"/>
      <c r="F48" s="13"/>
      <c r="G48" s="13"/>
      <c r="H48" s="16"/>
    </row>
    <row r="49" spans="1:8">
      <c r="A49" s="100"/>
      <c r="B49" s="15" t="s">
        <v>122</v>
      </c>
      <c r="C49" s="10"/>
      <c r="D49" s="12">
        <v>0</v>
      </c>
      <c r="E49" s="13"/>
      <c r="F49" s="13"/>
      <c r="G49" s="13"/>
      <c r="H49" s="16"/>
    </row>
    <row r="50" spans="1:8">
      <c r="A50" s="100"/>
      <c r="B50" s="15" t="s">
        <v>123</v>
      </c>
      <c r="C50" s="10"/>
      <c r="D50" s="12">
        <v>0</v>
      </c>
      <c r="E50" s="13"/>
      <c r="F50" s="13"/>
      <c r="G50" s="13"/>
      <c r="H50" s="16"/>
    </row>
    <row r="51" spans="1:8">
      <c r="A51" s="100"/>
      <c r="B51" s="15" t="s">
        <v>124</v>
      </c>
      <c r="C51" s="10"/>
      <c r="D51" s="12">
        <v>96.354601444140002</v>
      </c>
      <c r="E51" s="13"/>
      <c r="F51" s="13"/>
      <c r="G51" s="13"/>
      <c r="H51" s="16"/>
    </row>
    <row r="52" spans="1:8">
      <c r="A52" s="96" t="s">
        <v>67</v>
      </c>
      <c r="B52" s="97"/>
      <c r="C52" s="100" t="s">
        <v>131</v>
      </c>
      <c r="D52" s="17">
        <v>96.354601444140002</v>
      </c>
      <c r="E52" s="13">
        <v>1</v>
      </c>
      <c r="F52" s="13" t="s">
        <v>126</v>
      </c>
      <c r="G52" s="17">
        <v>96.354601444140002</v>
      </c>
      <c r="H52" s="16"/>
    </row>
    <row r="53" spans="1:8">
      <c r="A53" s="102">
        <v>1</v>
      </c>
      <c r="B53" s="15" t="s">
        <v>121</v>
      </c>
      <c r="C53" s="100"/>
      <c r="D53" s="17">
        <v>0</v>
      </c>
      <c r="E53" s="13"/>
      <c r="F53" s="13"/>
      <c r="G53" s="13"/>
      <c r="H53" s="101" t="s">
        <v>45</v>
      </c>
    </row>
    <row r="54" spans="1:8">
      <c r="A54" s="100"/>
      <c r="B54" s="15" t="s">
        <v>122</v>
      </c>
      <c r="C54" s="100"/>
      <c r="D54" s="17">
        <v>0</v>
      </c>
      <c r="E54" s="13"/>
      <c r="F54" s="13"/>
      <c r="G54" s="13"/>
      <c r="H54" s="101"/>
    </row>
    <row r="55" spans="1:8">
      <c r="A55" s="100"/>
      <c r="B55" s="15" t="s">
        <v>123</v>
      </c>
      <c r="C55" s="100"/>
      <c r="D55" s="17">
        <v>0</v>
      </c>
      <c r="E55" s="13"/>
      <c r="F55" s="13"/>
      <c r="G55" s="13"/>
      <c r="H55" s="101"/>
    </row>
    <row r="56" spans="1:8">
      <c r="A56" s="100"/>
      <c r="B56" s="15" t="s">
        <v>124</v>
      </c>
      <c r="C56" s="100"/>
      <c r="D56" s="17">
        <v>96.354601444140002</v>
      </c>
      <c r="E56" s="13"/>
      <c r="F56" s="13"/>
      <c r="G56" s="13"/>
      <c r="H56" s="101"/>
    </row>
    <row r="57" spans="1:8">
      <c r="A57" s="100" t="s">
        <v>134</v>
      </c>
      <c r="B57" s="15" t="s">
        <v>121</v>
      </c>
      <c r="C57" s="10"/>
      <c r="D57" s="12">
        <v>0</v>
      </c>
      <c r="E57" s="13"/>
      <c r="F57" s="13"/>
      <c r="G57" s="13"/>
      <c r="H57" s="16"/>
    </row>
    <row r="58" spans="1:8">
      <c r="A58" s="100"/>
      <c r="B58" s="15" t="s">
        <v>122</v>
      </c>
      <c r="C58" s="10"/>
      <c r="D58" s="12">
        <v>0</v>
      </c>
      <c r="E58" s="13"/>
      <c r="F58" s="13"/>
      <c r="G58" s="13"/>
      <c r="H58" s="16"/>
    </row>
    <row r="59" spans="1:8">
      <c r="A59" s="100"/>
      <c r="B59" s="15" t="s">
        <v>123</v>
      </c>
      <c r="C59" s="10"/>
      <c r="D59" s="12">
        <v>0</v>
      </c>
      <c r="E59" s="13"/>
      <c r="F59" s="13"/>
      <c r="G59" s="13"/>
      <c r="H59" s="16"/>
    </row>
    <row r="60" spans="1:8">
      <c r="A60" s="100"/>
      <c r="B60" s="15" t="s">
        <v>124</v>
      </c>
      <c r="C60" s="10"/>
      <c r="D60" s="12">
        <v>107.37054012221</v>
      </c>
      <c r="E60" s="13"/>
      <c r="F60" s="13"/>
      <c r="G60" s="13"/>
      <c r="H60" s="16"/>
    </row>
    <row r="61" spans="1:8">
      <c r="A61" s="96" t="s">
        <v>67</v>
      </c>
      <c r="B61" s="97"/>
      <c r="C61" s="100" t="s">
        <v>128</v>
      </c>
      <c r="D61" s="17">
        <v>11.015938678068</v>
      </c>
      <c r="E61" s="13">
        <v>0.18</v>
      </c>
      <c r="F61" s="13" t="s">
        <v>129</v>
      </c>
      <c r="G61" s="17">
        <v>61.199659322602002</v>
      </c>
      <c r="H61" s="16"/>
    </row>
    <row r="62" spans="1:8">
      <c r="A62" s="102">
        <v>1</v>
      </c>
      <c r="B62" s="15" t="s">
        <v>121</v>
      </c>
      <c r="C62" s="100"/>
      <c r="D62" s="17">
        <v>0</v>
      </c>
      <c r="E62" s="13"/>
      <c r="F62" s="13"/>
      <c r="G62" s="13"/>
      <c r="H62" s="101" t="s">
        <v>43</v>
      </c>
    </row>
    <row r="63" spans="1:8">
      <c r="A63" s="100"/>
      <c r="B63" s="15" t="s">
        <v>122</v>
      </c>
      <c r="C63" s="100"/>
      <c r="D63" s="17">
        <v>0</v>
      </c>
      <c r="E63" s="13"/>
      <c r="F63" s="13"/>
      <c r="G63" s="13"/>
      <c r="H63" s="101"/>
    </row>
    <row r="64" spans="1:8">
      <c r="A64" s="100"/>
      <c r="B64" s="15" t="s">
        <v>123</v>
      </c>
      <c r="C64" s="100"/>
      <c r="D64" s="17">
        <v>0</v>
      </c>
      <c r="E64" s="13"/>
      <c r="F64" s="13"/>
      <c r="G64" s="13"/>
      <c r="H64" s="101"/>
    </row>
    <row r="65" spans="1:8">
      <c r="A65" s="100"/>
      <c r="B65" s="15" t="s">
        <v>124</v>
      </c>
      <c r="C65" s="100"/>
      <c r="D65" s="17">
        <v>11.015938678068</v>
      </c>
      <c r="E65" s="13"/>
      <c r="F65" s="13"/>
      <c r="G65" s="13"/>
      <c r="H65" s="101"/>
    </row>
    <row r="66" spans="1:8" ht="24.6">
      <c r="A66" s="98" t="s">
        <v>43</v>
      </c>
      <c r="B66" s="95"/>
      <c r="C66" s="10"/>
      <c r="D66" s="12">
        <v>951.16416054443005</v>
      </c>
      <c r="E66" s="13"/>
      <c r="F66" s="13"/>
      <c r="G66" s="13"/>
      <c r="H66" s="16"/>
    </row>
    <row r="67" spans="1:8">
      <c r="A67" s="100" t="s">
        <v>120</v>
      </c>
      <c r="B67" s="15" t="s">
        <v>121</v>
      </c>
      <c r="C67" s="10"/>
      <c r="D67" s="12">
        <v>935.61796263050996</v>
      </c>
      <c r="E67" s="13"/>
      <c r="F67" s="13"/>
      <c r="G67" s="13"/>
      <c r="H67" s="16"/>
    </row>
    <row r="68" spans="1:8">
      <c r="A68" s="100"/>
      <c r="B68" s="15" t="s">
        <v>122</v>
      </c>
      <c r="C68" s="10"/>
      <c r="D68" s="12">
        <v>15.546197913922001</v>
      </c>
      <c r="E68" s="13"/>
      <c r="F68" s="13"/>
      <c r="G68" s="13"/>
      <c r="H68" s="16"/>
    </row>
    <row r="69" spans="1:8">
      <c r="A69" s="100"/>
      <c r="B69" s="15" t="s">
        <v>123</v>
      </c>
      <c r="C69" s="10"/>
      <c r="D69" s="12">
        <v>0</v>
      </c>
      <c r="E69" s="13"/>
      <c r="F69" s="13"/>
      <c r="G69" s="13"/>
      <c r="H69" s="16"/>
    </row>
    <row r="70" spans="1:8">
      <c r="A70" s="100"/>
      <c r="B70" s="15" t="s">
        <v>124</v>
      </c>
      <c r="C70" s="10"/>
      <c r="D70" s="12">
        <v>0</v>
      </c>
      <c r="E70" s="13"/>
      <c r="F70" s="13"/>
      <c r="G70" s="13"/>
      <c r="H70" s="16"/>
    </row>
    <row r="71" spans="1:8">
      <c r="A71" s="96" t="s">
        <v>99</v>
      </c>
      <c r="B71" s="97"/>
      <c r="C71" s="100" t="s">
        <v>128</v>
      </c>
      <c r="D71" s="17">
        <v>951.16416054443005</v>
      </c>
      <c r="E71" s="13">
        <v>0.18</v>
      </c>
      <c r="F71" s="13" t="s">
        <v>129</v>
      </c>
      <c r="G71" s="17">
        <v>5284.2453363578998</v>
      </c>
      <c r="H71" s="16"/>
    </row>
    <row r="72" spans="1:8">
      <c r="A72" s="102">
        <v>1</v>
      </c>
      <c r="B72" s="15" t="s">
        <v>121</v>
      </c>
      <c r="C72" s="100"/>
      <c r="D72" s="17">
        <v>935.61796263050996</v>
      </c>
      <c r="E72" s="13"/>
      <c r="F72" s="13"/>
      <c r="G72" s="13"/>
      <c r="H72" s="101" t="s">
        <v>43</v>
      </c>
    </row>
    <row r="73" spans="1:8">
      <c r="A73" s="100"/>
      <c r="B73" s="15" t="s">
        <v>122</v>
      </c>
      <c r="C73" s="100"/>
      <c r="D73" s="17">
        <v>15.546197913922001</v>
      </c>
      <c r="E73" s="13"/>
      <c r="F73" s="13"/>
      <c r="G73" s="13"/>
      <c r="H73" s="101"/>
    </row>
    <row r="74" spans="1:8">
      <c r="A74" s="100"/>
      <c r="B74" s="15" t="s">
        <v>123</v>
      </c>
      <c r="C74" s="100"/>
      <c r="D74" s="17">
        <v>0</v>
      </c>
      <c r="E74" s="13"/>
      <c r="F74" s="13"/>
      <c r="G74" s="13"/>
      <c r="H74" s="101"/>
    </row>
    <row r="75" spans="1:8">
      <c r="A75" s="100"/>
      <c r="B75" s="15" t="s">
        <v>124</v>
      </c>
      <c r="C75" s="100"/>
      <c r="D75" s="17">
        <v>0</v>
      </c>
      <c r="E75" s="13"/>
      <c r="F75" s="13"/>
      <c r="G75" s="13"/>
      <c r="H75" s="101"/>
    </row>
    <row r="76" spans="1:8">
      <c r="A76" s="18"/>
      <c r="C76" s="18"/>
      <c r="D76" s="7"/>
      <c r="E76" s="7"/>
      <c r="F76" s="7"/>
      <c r="G76" s="7"/>
      <c r="H76" s="19"/>
    </row>
    <row r="78" spans="1:8">
      <c r="A78" s="99" t="s">
        <v>135</v>
      </c>
      <c r="B78" s="99"/>
      <c r="C78" s="99"/>
      <c r="D78" s="99"/>
      <c r="E78" s="99"/>
      <c r="F78" s="99"/>
      <c r="G78" s="99"/>
      <c r="H78" s="99"/>
    </row>
    <row r="79" spans="1:8">
      <c r="A79" s="99" t="s">
        <v>136</v>
      </c>
      <c r="B79" s="99"/>
      <c r="C79" s="99"/>
      <c r="D79" s="99"/>
      <c r="E79" s="99"/>
      <c r="F79" s="99"/>
      <c r="G79" s="99"/>
      <c r="H79" s="99"/>
    </row>
  </sheetData>
  <mergeCells count="46">
    <mergeCell ref="C52:C56"/>
    <mergeCell ref="C61:C65"/>
    <mergeCell ref="C71:C75"/>
    <mergeCell ref="H9:H12"/>
    <mergeCell ref="H19:H22"/>
    <mergeCell ref="H24:H27"/>
    <mergeCell ref="H33:H36"/>
    <mergeCell ref="H43:H46"/>
    <mergeCell ref="H53:H56"/>
    <mergeCell ref="H62:H65"/>
    <mergeCell ref="H72:H75"/>
    <mergeCell ref="C8:C12"/>
    <mergeCell ref="C18:C22"/>
    <mergeCell ref="C23:C27"/>
    <mergeCell ref="C32:C36"/>
    <mergeCell ref="C42:C46"/>
    <mergeCell ref="A53:A56"/>
    <mergeCell ref="A57:A60"/>
    <mergeCell ref="A62:A65"/>
    <mergeCell ref="A67:A70"/>
    <mergeCell ref="A72:A75"/>
    <mergeCell ref="A24:A27"/>
    <mergeCell ref="A28:A31"/>
    <mergeCell ref="A33:A36"/>
    <mergeCell ref="A38:A41"/>
    <mergeCell ref="A43:A46"/>
    <mergeCell ref="A61:B61"/>
    <mergeCell ref="A66:B66"/>
    <mergeCell ref="A71:B71"/>
    <mergeCell ref="A78:H78"/>
    <mergeCell ref="A79:H79"/>
    <mergeCell ref="A32:B32"/>
    <mergeCell ref="A37:B37"/>
    <mergeCell ref="A42:B42"/>
    <mergeCell ref="A47:B47"/>
    <mergeCell ref="A52:B52"/>
    <mergeCell ref="A48:A51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137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138</v>
      </c>
      <c r="B3" s="2" t="s">
        <v>139</v>
      </c>
      <c r="C3" s="2" t="s">
        <v>140</v>
      </c>
      <c r="D3" s="2" t="s">
        <v>141</v>
      </c>
      <c r="E3" s="2" t="s">
        <v>142</v>
      </c>
      <c r="F3" s="2" t="s">
        <v>143</v>
      </c>
      <c r="G3" s="2" t="s">
        <v>144</v>
      </c>
      <c r="H3" s="2" t="s">
        <v>145</v>
      </c>
    </row>
    <row r="4" spans="1:8" ht="39" customHeight="1">
      <c r="A4" s="3" t="s">
        <v>146</v>
      </c>
      <c r="B4" s="4" t="s">
        <v>126</v>
      </c>
      <c r="C4" s="5">
        <v>4.5</v>
      </c>
      <c r="D4" s="5">
        <v>4.8225376529421</v>
      </c>
      <c r="E4" s="4"/>
      <c r="F4" s="4"/>
      <c r="G4" s="5">
        <v>21.701419438239</v>
      </c>
      <c r="H4" s="6"/>
    </row>
    <row r="5" spans="1:8" ht="39" customHeight="1">
      <c r="A5" s="3" t="s">
        <v>147</v>
      </c>
      <c r="B5" s="4" t="s">
        <v>126</v>
      </c>
      <c r="C5" s="5">
        <v>1</v>
      </c>
      <c r="D5" s="5">
        <v>3821.7702800983002</v>
      </c>
      <c r="E5" s="4" t="s">
        <v>148</v>
      </c>
      <c r="F5" s="4"/>
      <c r="G5" s="5">
        <v>3821.7702800983002</v>
      </c>
      <c r="H5" s="6"/>
    </row>
    <row r="6" spans="1:8" ht="39" customHeight="1">
      <c r="A6" s="3" t="s">
        <v>149</v>
      </c>
      <c r="B6" s="4" t="s">
        <v>129</v>
      </c>
      <c r="C6" s="5">
        <v>0.20197894736842001</v>
      </c>
      <c r="D6" s="5">
        <v>900.30388838926001</v>
      </c>
      <c r="E6" s="4">
        <v>0.4</v>
      </c>
      <c r="F6" s="4"/>
      <c r="G6" s="5">
        <v>181.84243168856</v>
      </c>
      <c r="H6" s="6"/>
    </row>
    <row r="7" spans="1:8" ht="39" customHeight="1">
      <c r="A7" s="3" t="s">
        <v>150</v>
      </c>
      <c r="B7" s="4" t="s">
        <v>126</v>
      </c>
      <c r="C7" s="5">
        <v>4.5473684210526004</v>
      </c>
      <c r="D7" s="5">
        <v>81.798315329532997</v>
      </c>
      <c r="E7" s="4">
        <v>0.4</v>
      </c>
      <c r="F7" s="4"/>
      <c r="G7" s="5">
        <v>371.96707602482002</v>
      </c>
      <c r="H7" s="6"/>
    </row>
    <row r="8" spans="1:8" ht="39" customHeight="1">
      <c r="A8" s="3" t="s">
        <v>151</v>
      </c>
      <c r="B8" s="4" t="s">
        <v>126</v>
      </c>
      <c r="C8" s="5">
        <v>0.75789473684210995</v>
      </c>
      <c r="D8" s="5">
        <v>19.871333705078001</v>
      </c>
      <c r="E8" s="4">
        <v>0.4</v>
      </c>
      <c r="F8" s="4"/>
      <c r="G8" s="5">
        <v>15.060379229112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zoomScale="90" zoomScaleNormal="90" workbookViewId="0">
      <selection activeCell="B10" sqref="B10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05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1006.8679626305</v>
      </c>
      <c r="E25" s="41">
        <v>21.766197913921999</v>
      </c>
      <c r="F25" s="41">
        <v>0</v>
      </c>
      <c r="G25" s="41">
        <v>0</v>
      </c>
      <c r="H25" s="41">
        <v>1028.6341605443999</v>
      </c>
    </row>
    <row r="26" spans="1:8" ht="31.2">
      <c r="A26" s="2">
        <v>2</v>
      </c>
      <c r="B26" s="2" t="s">
        <v>44</v>
      </c>
      <c r="C26" s="42" t="s">
        <v>45</v>
      </c>
      <c r="D26" s="41">
        <v>850.80290444695004</v>
      </c>
      <c r="E26" s="41">
        <v>61.868222304359001</v>
      </c>
      <c r="F26" s="41">
        <v>3821.7702800983002</v>
      </c>
      <c r="G26" s="41">
        <v>0</v>
      </c>
      <c r="H26" s="41">
        <v>4734.4414068495998</v>
      </c>
    </row>
    <row r="27" spans="1:8" ht="16.95" customHeight="1">
      <c r="A27" s="2"/>
      <c r="B27" s="33"/>
      <c r="C27" s="33" t="s">
        <v>46</v>
      </c>
      <c r="D27" s="41">
        <v>1857.6708670774999</v>
      </c>
      <c r="E27" s="41">
        <v>83.634420218280994</v>
      </c>
      <c r="F27" s="41">
        <v>3821.7702800983002</v>
      </c>
      <c r="G27" s="41">
        <v>0</v>
      </c>
      <c r="H27" s="41">
        <v>5763.0755673940002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049999999999997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1857.6708670774999</v>
      </c>
      <c r="E43" s="41">
        <v>83.634420218280994</v>
      </c>
      <c r="F43" s="41">
        <v>3821.7702800983002</v>
      </c>
      <c r="G43" s="41">
        <v>0</v>
      </c>
      <c r="H43" s="41">
        <v>5763.0755673940002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46.441771676936</v>
      </c>
      <c r="E45" s="41">
        <v>2.090860505457</v>
      </c>
      <c r="F45" s="41">
        <v>0</v>
      </c>
      <c r="G45" s="41">
        <v>0</v>
      </c>
      <c r="H45" s="41">
        <v>48.532632182393002</v>
      </c>
    </row>
    <row r="46" spans="1:8" ht="16.95" customHeight="1">
      <c r="A46" s="2"/>
      <c r="B46" s="33"/>
      <c r="C46" s="33" t="s">
        <v>61</v>
      </c>
      <c r="D46" s="41">
        <v>46.441771676936</v>
      </c>
      <c r="E46" s="41">
        <v>2.090860505457</v>
      </c>
      <c r="F46" s="41">
        <v>0</v>
      </c>
      <c r="G46" s="41">
        <v>0</v>
      </c>
      <c r="H46" s="41">
        <v>48.532632182393002</v>
      </c>
    </row>
    <row r="47" spans="1:8" ht="16.95" customHeight="1">
      <c r="A47" s="2"/>
      <c r="B47" s="33"/>
      <c r="C47" s="33" t="s">
        <v>62</v>
      </c>
      <c r="D47" s="41">
        <v>1904.1126387544</v>
      </c>
      <c r="E47" s="41">
        <v>85.725280723737995</v>
      </c>
      <c r="F47" s="41">
        <v>3821.7702800983002</v>
      </c>
      <c r="G47" s="41">
        <v>0</v>
      </c>
      <c r="H47" s="41">
        <v>5811.6081995763998</v>
      </c>
    </row>
    <row r="48" spans="1:8" ht="16.95" customHeight="1">
      <c r="A48" s="2"/>
      <c r="B48" s="33"/>
      <c r="C48" s="33" t="s">
        <v>63</v>
      </c>
      <c r="D48" s="41"/>
      <c r="E48" s="41"/>
      <c r="F48" s="41"/>
      <c r="G48" s="41"/>
      <c r="H48" s="41"/>
    </row>
    <row r="49" spans="1:8" ht="31.2">
      <c r="A49" s="2">
        <v>4</v>
      </c>
      <c r="B49" s="2" t="s">
        <v>64</v>
      </c>
      <c r="C49" s="48" t="s">
        <v>65</v>
      </c>
      <c r="D49" s="41">
        <v>49.697339871489</v>
      </c>
      <c r="E49" s="41">
        <v>2.2374298268896</v>
      </c>
      <c r="F49" s="41">
        <v>0</v>
      </c>
      <c r="G49" s="41">
        <v>0</v>
      </c>
      <c r="H49" s="41">
        <v>51.934769698379</v>
      </c>
    </row>
    <row r="50" spans="1:8">
      <c r="A50" s="2">
        <v>5</v>
      </c>
      <c r="B50" s="2" t="s">
        <v>66</v>
      </c>
      <c r="C50" s="48" t="s">
        <v>67</v>
      </c>
      <c r="D50" s="41">
        <v>0</v>
      </c>
      <c r="E50" s="41">
        <v>0</v>
      </c>
      <c r="F50" s="41">
        <v>0</v>
      </c>
      <c r="G50" s="41">
        <v>96.354601444140002</v>
      </c>
      <c r="H50" s="41">
        <v>96.354601444140002</v>
      </c>
    </row>
    <row r="51" spans="1:8">
      <c r="A51" s="2">
        <v>6</v>
      </c>
      <c r="B51" s="2" t="s">
        <v>68</v>
      </c>
      <c r="C51" s="48" t="s">
        <v>69</v>
      </c>
      <c r="D51" s="41">
        <v>0</v>
      </c>
      <c r="E51" s="41">
        <v>0</v>
      </c>
      <c r="F51" s="41">
        <v>0</v>
      </c>
      <c r="G51" s="41">
        <v>56.574549335916998</v>
      </c>
      <c r="H51" s="41">
        <v>56.574549335916998</v>
      </c>
    </row>
    <row r="52" spans="1:8">
      <c r="A52" s="2">
        <v>7</v>
      </c>
      <c r="B52" s="2"/>
      <c r="C52" s="48" t="s">
        <v>70</v>
      </c>
      <c r="D52" s="41">
        <v>0</v>
      </c>
      <c r="E52" s="41">
        <v>0</v>
      </c>
      <c r="F52" s="41">
        <v>0</v>
      </c>
      <c r="G52" s="41">
        <v>9.8098263182098009</v>
      </c>
      <c r="H52" s="41">
        <v>9.8098263182098009</v>
      </c>
    </row>
    <row r="53" spans="1:8">
      <c r="A53" s="2">
        <v>8</v>
      </c>
      <c r="B53" s="2"/>
      <c r="C53" s="48" t="s">
        <v>71</v>
      </c>
      <c r="D53" s="41">
        <v>0</v>
      </c>
      <c r="E53" s="41">
        <v>0</v>
      </c>
      <c r="F53" s="41">
        <v>0</v>
      </c>
      <c r="G53" s="41">
        <v>17.541709407582001</v>
      </c>
      <c r="H53" s="41">
        <v>17.541709407582001</v>
      </c>
    </row>
    <row r="54" spans="1:8">
      <c r="A54" s="2">
        <v>9</v>
      </c>
      <c r="B54" s="2" t="s">
        <v>72</v>
      </c>
      <c r="C54" s="48" t="s">
        <v>67</v>
      </c>
      <c r="D54" s="41">
        <v>0</v>
      </c>
      <c r="E54" s="41">
        <v>0</v>
      </c>
      <c r="F54" s="41">
        <v>0</v>
      </c>
      <c r="G54" s="41">
        <v>11.015938678068</v>
      </c>
      <c r="H54" s="41">
        <v>11.015938678068</v>
      </c>
    </row>
    <row r="55" spans="1:8" ht="16.95" customHeight="1">
      <c r="A55" s="2"/>
      <c r="B55" s="33"/>
      <c r="C55" s="33" t="s">
        <v>73</v>
      </c>
      <c r="D55" s="41">
        <v>49.697339871489</v>
      </c>
      <c r="E55" s="41">
        <v>2.2374298268896</v>
      </c>
      <c r="F55" s="41">
        <v>0</v>
      </c>
      <c r="G55" s="41">
        <v>191.29662518392001</v>
      </c>
      <c r="H55" s="41">
        <v>243.23139488230001</v>
      </c>
    </row>
    <row r="56" spans="1:8" ht="16.95" customHeight="1">
      <c r="A56" s="2"/>
      <c r="B56" s="33"/>
      <c r="C56" s="33" t="s">
        <v>74</v>
      </c>
      <c r="D56" s="41">
        <v>1953.8099786258999</v>
      </c>
      <c r="E56" s="41">
        <v>87.962710550626994</v>
      </c>
      <c r="F56" s="41">
        <v>3821.7702800983002</v>
      </c>
      <c r="G56" s="41">
        <v>191.29662518392001</v>
      </c>
      <c r="H56" s="41">
        <v>6054.8395944587</v>
      </c>
    </row>
    <row r="57" spans="1:8" ht="16.95" customHeight="1">
      <c r="A57" s="2"/>
      <c r="B57" s="33"/>
      <c r="C57" s="33" t="s">
        <v>75</v>
      </c>
      <c r="D57" s="41"/>
      <c r="E57" s="41"/>
      <c r="F57" s="41"/>
      <c r="G57" s="41"/>
      <c r="H57" s="41"/>
    </row>
    <row r="58" spans="1:8">
      <c r="A58" s="2"/>
      <c r="B58" s="2"/>
      <c r="C58" s="48"/>
      <c r="D58" s="41"/>
      <c r="E58" s="41"/>
      <c r="F58" s="41"/>
      <c r="G58" s="41"/>
      <c r="H58" s="41">
        <f>SUM(D58:G58)</f>
        <v>0</v>
      </c>
    </row>
    <row r="59" spans="1:8" ht="16.95" customHeight="1">
      <c r="A59" s="2"/>
      <c r="B59" s="33"/>
      <c r="C59" s="33" t="s">
        <v>76</v>
      </c>
      <c r="D59" s="41">
        <f>SUM(D58:D58)</f>
        <v>0</v>
      </c>
      <c r="E59" s="41">
        <f>SUM(E58:E58)</f>
        <v>0</v>
      </c>
      <c r="F59" s="41">
        <f>SUM(F58:F58)</f>
        <v>0</v>
      </c>
      <c r="G59" s="41">
        <f>SUM(G58:G58)</f>
        <v>0</v>
      </c>
      <c r="H59" s="41">
        <f>SUM(D59:G59)</f>
        <v>0</v>
      </c>
    </row>
    <row r="60" spans="1:8" ht="16.95" customHeight="1">
      <c r="A60" s="2"/>
      <c r="B60" s="33"/>
      <c r="C60" s="33" t="s">
        <v>77</v>
      </c>
      <c r="D60" s="41">
        <v>1953.8099786258999</v>
      </c>
      <c r="E60" s="41">
        <v>87.962710550626994</v>
      </c>
      <c r="F60" s="41">
        <v>3821.7702800983002</v>
      </c>
      <c r="G60" s="41">
        <v>191.29662518392001</v>
      </c>
      <c r="H60" s="41">
        <v>6054.8395944587</v>
      </c>
    </row>
    <row r="61" spans="1:8" ht="153" customHeight="1">
      <c r="A61" s="2"/>
      <c r="B61" s="33"/>
      <c r="C61" s="33" t="s">
        <v>78</v>
      </c>
      <c r="D61" s="41"/>
      <c r="E61" s="41"/>
      <c r="F61" s="41"/>
      <c r="G61" s="41"/>
      <c r="H61" s="41"/>
    </row>
    <row r="62" spans="1:8">
      <c r="A62" s="2">
        <v>10</v>
      </c>
      <c r="B62" s="2" t="s">
        <v>79</v>
      </c>
      <c r="C62" s="48" t="s">
        <v>80</v>
      </c>
      <c r="D62" s="41">
        <v>0</v>
      </c>
      <c r="E62" s="41">
        <v>0</v>
      </c>
      <c r="F62" s="41">
        <v>0</v>
      </c>
      <c r="G62" s="41">
        <v>508.49169157895</v>
      </c>
      <c r="H62" s="41">
        <v>508.49169157895</v>
      </c>
    </row>
    <row r="63" spans="1:8" ht="16.95" customHeight="1">
      <c r="A63" s="2"/>
      <c r="B63" s="33"/>
      <c r="C63" s="33" t="s">
        <v>81</v>
      </c>
      <c r="D63" s="41">
        <v>0</v>
      </c>
      <c r="E63" s="41">
        <v>0</v>
      </c>
      <c r="F63" s="41">
        <v>0</v>
      </c>
      <c r="G63" s="41">
        <v>508.49169157895</v>
      </c>
      <c r="H63" s="41">
        <v>508.49169157895</v>
      </c>
    </row>
    <row r="64" spans="1:8" ht="16.95" customHeight="1">
      <c r="A64" s="2"/>
      <c r="B64" s="33"/>
      <c r="C64" s="33" t="s">
        <v>82</v>
      </c>
      <c r="D64" s="41">
        <v>1953.8099786258999</v>
      </c>
      <c r="E64" s="41">
        <v>87.962710550626994</v>
      </c>
      <c r="F64" s="41">
        <v>3821.7702800983002</v>
      </c>
      <c r="G64" s="41">
        <v>699.78831676286995</v>
      </c>
      <c r="H64" s="41">
        <v>6563.3312860377</v>
      </c>
    </row>
    <row r="65" spans="1:8" ht="16.95" customHeight="1">
      <c r="A65" s="2"/>
      <c r="B65" s="33"/>
      <c r="C65" s="33" t="s">
        <v>83</v>
      </c>
      <c r="D65" s="41"/>
      <c r="E65" s="41"/>
      <c r="F65" s="41"/>
      <c r="G65" s="41"/>
      <c r="H65" s="41"/>
    </row>
    <row r="66" spans="1:8" ht="34.049999999999997" customHeight="1">
      <c r="A66" s="2">
        <v>11</v>
      </c>
      <c r="B66" s="2" t="s">
        <v>84</v>
      </c>
      <c r="C66" s="48" t="s">
        <v>85</v>
      </c>
      <c r="D66" s="41">
        <f>D64*3%</f>
        <v>58.614299358776996</v>
      </c>
      <c r="E66" s="41">
        <f>E64*3%</f>
        <v>2.6388813165188099</v>
      </c>
      <c r="F66" s="41">
        <f>F64*3%</f>
        <v>114.653108402949</v>
      </c>
      <c r="G66" s="41">
        <f>G64*3%</f>
        <v>20.9936495028861</v>
      </c>
      <c r="H66" s="41">
        <f>SUM(D66:G66)</f>
        <v>196.89993858113101</v>
      </c>
    </row>
    <row r="67" spans="1:8" ht="16.95" customHeight="1">
      <c r="A67" s="2"/>
      <c r="B67" s="33"/>
      <c r="C67" s="33" t="s">
        <v>86</v>
      </c>
      <c r="D67" s="41">
        <f>D66</f>
        <v>58.614299358776996</v>
      </c>
      <c r="E67" s="41">
        <f>E66</f>
        <v>2.6388813165188099</v>
      </c>
      <c r="F67" s="41">
        <f>F66</f>
        <v>114.653108402949</v>
      </c>
      <c r="G67" s="41">
        <f>G66</f>
        <v>20.9936495028861</v>
      </c>
      <c r="H67" s="41">
        <f>SUM(D67:G67)</f>
        <v>196.89993858113101</v>
      </c>
    </row>
    <row r="68" spans="1:8" ht="16.95" customHeight="1">
      <c r="A68" s="2"/>
      <c r="B68" s="33"/>
      <c r="C68" s="33" t="s">
        <v>87</v>
      </c>
      <c r="D68" s="41">
        <f>D67+D64</f>
        <v>2012.42427798468</v>
      </c>
      <c r="E68" s="41">
        <f>E67+E64</f>
        <v>90.6015918671458</v>
      </c>
      <c r="F68" s="41">
        <f>F67+F64</f>
        <v>3936.42338850125</v>
      </c>
      <c r="G68" s="41">
        <f>G67+G64</f>
        <v>720.78196626575595</v>
      </c>
      <c r="H68" s="41">
        <f>SUM(D68:G68)</f>
        <v>6760.2312246188303</v>
      </c>
    </row>
    <row r="69" spans="1:8" ht="16.95" customHeight="1">
      <c r="A69" s="2"/>
      <c r="B69" s="33"/>
      <c r="C69" s="33" t="s">
        <v>88</v>
      </c>
      <c r="D69" s="41"/>
      <c r="E69" s="41"/>
      <c r="F69" s="41"/>
      <c r="G69" s="41"/>
      <c r="H69" s="41"/>
    </row>
    <row r="70" spans="1:8" ht="16.95" customHeight="1">
      <c r="A70" s="2">
        <v>12</v>
      </c>
      <c r="B70" s="2" t="s">
        <v>89</v>
      </c>
      <c r="C70" s="48" t="s">
        <v>90</v>
      </c>
      <c r="D70" s="41">
        <f>D68*20%</f>
        <v>402.48485559693501</v>
      </c>
      <c r="E70" s="41">
        <f>E68*20%</f>
        <v>18.1203183734292</v>
      </c>
      <c r="F70" s="41">
        <f>F68*20%</f>
        <v>787.28467770024997</v>
      </c>
      <c r="G70" s="41">
        <f>G68*20%</f>
        <v>144.15639325315101</v>
      </c>
      <c r="H70" s="41">
        <f>SUM(D70:G70)</f>
        <v>1352.04624492377</v>
      </c>
    </row>
    <row r="71" spans="1:8" ht="16.95" customHeight="1">
      <c r="A71" s="2"/>
      <c r="B71" s="33"/>
      <c r="C71" s="33" t="s">
        <v>91</v>
      </c>
      <c r="D71" s="41">
        <f>D70</f>
        <v>402.48485559693501</v>
      </c>
      <c r="E71" s="41">
        <f>E70</f>
        <v>18.1203183734292</v>
      </c>
      <c r="F71" s="41">
        <f>F70</f>
        <v>787.28467770024997</v>
      </c>
      <c r="G71" s="41">
        <f>G70</f>
        <v>144.15639325315101</v>
      </c>
      <c r="H71" s="41">
        <f>SUM(D71:G71)</f>
        <v>1352.04624492377</v>
      </c>
    </row>
    <row r="72" spans="1:8" ht="16.95" customHeight="1">
      <c r="A72" s="2"/>
      <c r="B72" s="33"/>
      <c r="C72" s="33" t="s">
        <v>92</v>
      </c>
      <c r="D72" s="41">
        <f>D71+D68</f>
        <v>2414.9091335816101</v>
      </c>
      <c r="E72" s="41">
        <f>E71+E68</f>
        <v>108.721910240575</v>
      </c>
      <c r="F72" s="41">
        <f>F71+F68</f>
        <v>4723.7080662014996</v>
      </c>
      <c r="G72" s="41">
        <f>G71+G68</f>
        <v>864.93835951890696</v>
      </c>
      <c r="H72" s="41">
        <f>SUM(D72:G72)</f>
        <v>8112.2774695425896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71.25</v>
      </c>
      <c r="E13" s="32">
        <v>6.22</v>
      </c>
      <c r="F13" s="32">
        <v>0</v>
      </c>
      <c r="G13" s="32">
        <v>0</v>
      </c>
      <c r="H13" s="32">
        <v>77.47</v>
      </c>
      <c r="J13" s="20"/>
    </row>
    <row r="14" spans="1:14" ht="16.95" customHeight="1">
      <c r="A14" s="2"/>
      <c r="B14" s="33"/>
      <c r="C14" s="33" t="s">
        <v>100</v>
      </c>
      <c r="D14" s="32">
        <v>71.25</v>
      </c>
      <c r="E14" s="32">
        <v>6.22</v>
      </c>
      <c r="F14" s="32">
        <v>0</v>
      </c>
      <c r="G14" s="32">
        <v>0</v>
      </c>
      <c r="H14" s="32">
        <v>77.47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B2" sqref="B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80</v>
      </c>
      <c r="D13" s="32">
        <v>0</v>
      </c>
      <c r="E13" s="32">
        <v>0</v>
      </c>
      <c r="F13" s="32">
        <v>0</v>
      </c>
      <c r="G13" s="32">
        <v>8.8949999999999996</v>
      </c>
      <c r="H13" s="32">
        <v>8.8949999999999996</v>
      </c>
      <c r="J13" s="20"/>
    </row>
    <row r="14" spans="1:14" ht="16.95" customHeight="1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8.8949999999999996</v>
      </c>
      <c r="H14" s="32">
        <v>8.8949999999999996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105</v>
      </c>
      <c r="C13" s="3" t="s">
        <v>106</v>
      </c>
      <c r="D13" s="32">
        <v>850.80290444695004</v>
      </c>
      <c r="E13" s="32">
        <v>61.868222304359001</v>
      </c>
      <c r="F13" s="32">
        <v>3821.7702800983002</v>
      </c>
      <c r="G13" s="32">
        <v>0</v>
      </c>
      <c r="H13" s="32">
        <v>4734.4414068495998</v>
      </c>
      <c r="J13" s="20"/>
    </row>
    <row r="14" spans="1:14" ht="16.95" customHeight="1">
      <c r="A14" s="2"/>
      <c r="B14" s="33"/>
      <c r="C14" s="33" t="s">
        <v>100</v>
      </c>
      <c r="D14" s="32">
        <v>850.80290444695004</v>
      </c>
      <c r="E14" s="32">
        <v>61.868222304359001</v>
      </c>
      <c r="F14" s="32">
        <v>3821.7702800983002</v>
      </c>
      <c r="G14" s="32">
        <v>0</v>
      </c>
      <c r="H14" s="32">
        <v>4734.4414068495998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D15" sqref="D15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67</v>
      </c>
      <c r="D13" s="32">
        <v>0</v>
      </c>
      <c r="E13" s="32">
        <v>0</v>
      </c>
      <c r="F13" s="32">
        <v>0</v>
      </c>
      <c r="G13" s="32">
        <v>96.354601444140002</v>
      </c>
      <c r="H13" s="32">
        <v>96.354601444140002</v>
      </c>
      <c r="J13" s="20"/>
    </row>
    <row r="14" spans="1:14" ht="16.95" customHeight="1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96.354601444140002</v>
      </c>
      <c r="H14" s="32">
        <v>96.354601444140002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80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80</v>
      </c>
      <c r="D13" s="32">
        <v>0</v>
      </c>
      <c r="E13" s="32">
        <v>0</v>
      </c>
      <c r="F13" s="32">
        <v>0</v>
      </c>
      <c r="G13" s="32">
        <v>390.38405999999998</v>
      </c>
      <c r="H13" s="32">
        <v>390.38405999999998</v>
      </c>
      <c r="J13" s="20"/>
    </row>
    <row r="14" spans="1:14" ht="16.95" customHeight="1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390.38405999999998</v>
      </c>
      <c r="H14" s="32">
        <v>390.38405999999998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935.61796263050996</v>
      </c>
      <c r="E13" s="32">
        <v>15.546197913922001</v>
      </c>
      <c r="F13" s="32">
        <v>0</v>
      </c>
      <c r="G13" s="32">
        <v>0</v>
      </c>
      <c r="H13" s="32">
        <v>951.16416054443005</v>
      </c>
      <c r="J13" s="20"/>
    </row>
    <row r="14" spans="1:14" ht="16.95" customHeight="1">
      <c r="A14" s="2"/>
      <c r="B14" s="33"/>
      <c r="C14" s="33" t="s">
        <v>100</v>
      </c>
      <c r="D14" s="32">
        <v>935.61796263050996</v>
      </c>
      <c r="E14" s="32">
        <v>15.546197913922001</v>
      </c>
      <c r="F14" s="32">
        <v>0</v>
      </c>
      <c r="G14" s="32">
        <v>0</v>
      </c>
      <c r="H14" s="32">
        <v>951.16416054443005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97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67</v>
      </c>
      <c r="D13" s="32">
        <v>0</v>
      </c>
      <c r="E13" s="32">
        <v>0</v>
      </c>
      <c r="F13" s="32">
        <v>0</v>
      </c>
      <c r="G13" s="32">
        <v>11.015938678068</v>
      </c>
      <c r="H13" s="32">
        <v>11.015938678068</v>
      </c>
      <c r="J13" s="20"/>
    </row>
    <row r="14" spans="1:14" ht="16.95" customHeight="1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11.015938678068</v>
      </c>
      <c r="H14" s="32">
        <v>11.015938678068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525-02-01</vt:lpstr>
      <vt:lpstr>ОСР 525-12-01</vt:lpstr>
      <vt:lpstr>ОСР 305-02-01</vt:lpstr>
      <vt:lpstr>ОСР 305-09-01</vt:lpstr>
      <vt:lpstr>ОСР 305-12-01</vt:lpstr>
      <vt:lpstr>ОСР 525-02-01(1)</vt:lpstr>
      <vt:lpstr>ОСР 525-09-01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ECFB505C27FB41458839885A5CC96DE9_12</vt:lpwstr>
  </property>
  <property fmtid="{D5CDD505-2E9C-101B-9397-08002B2CF9AE}" pid="3" name="KSOProductBuildVer">
    <vt:lpwstr>1049-12.2.0.20795</vt:lpwstr>
  </property>
</Properties>
</file>